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kazu\Downloads\"/>
    </mc:Choice>
  </mc:AlternateContent>
  <xr:revisionPtr revIDLastSave="0" documentId="13_ncr:1_{64EF5BE3-4D13-4E12-9EFD-D0E88AB9CC16}" xr6:coauthVersionLast="47" xr6:coauthVersionMax="47" xr10:uidLastSave="{00000000-0000-0000-0000-000000000000}"/>
  <bookViews>
    <workbookView xWindow="-120" yWindow="-120" windowWidth="29040" windowHeight="15720" xr2:uid="{E40A48CF-189A-4573-B054-9C6BFF9E2DF5}"/>
  </bookViews>
  <sheets>
    <sheet name="作業用" sheetId="3" r:id="rId1"/>
    <sheet name="原本"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C13" i="3"/>
  <c r="F12" i="3"/>
  <c r="F13" i="3" s="1"/>
  <c r="C10" i="3"/>
  <c r="C15" i="3" s="1"/>
  <c r="C16" i="3" s="1"/>
  <c r="F8" i="3"/>
  <c r="F7" i="3"/>
  <c r="F10" i="3" s="1"/>
  <c r="F15" i="3" s="1"/>
  <c r="F18" i="2"/>
  <c r="C13" i="2"/>
  <c r="F12" i="2"/>
  <c r="C10" i="2"/>
  <c r="F8" i="2"/>
  <c r="F7" i="2"/>
  <c r="F19" i="3" l="1"/>
  <c r="F16" i="3"/>
  <c r="F20" i="3" s="1"/>
  <c r="F10" i="2"/>
  <c r="C15" i="2"/>
  <c r="C16" i="2" s="1"/>
  <c r="F13" i="2"/>
  <c r="F15" i="2" l="1"/>
  <c r="F19" i="2" s="1"/>
  <c r="F16" i="2"/>
  <c r="F20" i="2" s="1"/>
</calcChain>
</file>

<file path=xl/sharedStrings.xml><?xml version="1.0" encoding="utf-8"?>
<sst xmlns="http://schemas.openxmlformats.org/spreadsheetml/2006/main" count="74" uniqueCount="35">
  <si>
    <t>現在の販売価格</t>
    <rPh sb="0" eb="2">
      <t>ゲンザイ</t>
    </rPh>
    <rPh sb="3" eb="7">
      <t>ハンバイカカク</t>
    </rPh>
    <phoneticPr fontId="3"/>
  </si>
  <si>
    <t>新たな販売価格</t>
    <rPh sb="0" eb="1">
      <t>アラ</t>
    </rPh>
    <rPh sb="3" eb="7">
      <t>ハンバイカカク</t>
    </rPh>
    <phoneticPr fontId="3"/>
  </si>
  <si>
    <t>客室数</t>
    <rPh sb="0" eb="3">
      <t>キャクシツスウ</t>
    </rPh>
    <phoneticPr fontId="3"/>
  </si>
  <si>
    <t>現在の稼働率</t>
    <rPh sb="0" eb="2">
      <t>ゲンザイ</t>
    </rPh>
    <rPh sb="3" eb="6">
      <t>カドウリツ</t>
    </rPh>
    <phoneticPr fontId="3"/>
  </si>
  <si>
    <t>---</t>
    <phoneticPr fontId="3"/>
  </si>
  <si>
    <t>現在の利益率（粗利）</t>
    <rPh sb="0" eb="2">
      <t>ゲンザイ</t>
    </rPh>
    <rPh sb="3" eb="6">
      <t>リエキリツ</t>
    </rPh>
    <rPh sb="7" eb="9">
      <t>アラリ</t>
    </rPh>
    <phoneticPr fontId="3"/>
  </si>
  <si>
    <t>予想の利益率（粗利）</t>
    <rPh sb="0" eb="2">
      <t>ヨソウ</t>
    </rPh>
    <rPh sb="3" eb="6">
      <t>リエキリツ</t>
    </rPh>
    <rPh sb="7" eb="9">
      <t>アラリ</t>
    </rPh>
    <phoneticPr fontId="3"/>
  </si>
  <si>
    <t>現在の売上高</t>
    <rPh sb="0" eb="1">
      <t>ゲンザイ</t>
    </rPh>
    <rPh sb="2" eb="5">
      <t>ウリアゲダカ</t>
    </rPh>
    <phoneticPr fontId="3"/>
  </si>
  <si>
    <t>予想の売上高</t>
    <rPh sb="0" eb="2">
      <t>ヨソウ</t>
    </rPh>
    <rPh sb="3" eb="6">
      <t>ウリアゲダカ</t>
    </rPh>
    <phoneticPr fontId="3"/>
  </si>
  <si>
    <t>原価合計</t>
    <rPh sb="0" eb="3">
      <t>ゲンカゴウケイ</t>
    </rPh>
    <phoneticPr fontId="3"/>
  </si>
  <si>
    <t>原価合計</t>
    <rPh sb="0" eb="4">
      <t>ゲンカゴウケイ</t>
    </rPh>
    <phoneticPr fontId="3"/>
  </si>
  <si>
    <t>現在の粗利</t>
    <rPh sb="0" eb="1">
      <t>ゲンザイ</t>
    </rPh>
    <rPh sb="3" eb="5">
      <t>ソリ</t>
    </rPh>
    <phoneticPr fontId="3"/>
  </si>
  <si>
    <t>予想の粗利</t>
    <rPh sb="0" eb="2">
      <t>ヨソウ</t>
    </rPh>
    <rPh sb="3" eb="5">
      <t>ソリ</t>
    </rPh>
    <phoneticPr fontId="3"/>
  </si>
  <si>
    <t>現在の原価（部屋準備）</t>
    <rPh sb="0" eb="1">
      <t>ゲンザイ</t>
    </rPh>
    <rPh sb="2" eb="4">
      <t>ゲンカ</t>
    </rPh>
    <rPh sb="6" eb="8">
      <t>ヘヤ</t>
    </rPh>
    <rPh sb="8" eb="10">
      <t>ジュンビ</t>
    </rPh>
    <phoneticPr fontId="3"/>
  </si>
  <si>
    <t>現在の原価（部屋準備）</t>
    <rPh sb="0" eb="2">
      <t>ゲンザイ</t>
    </rPh>
    <rPh sb="3" eb="5">
      <t>ゲンカ</t>
    </rPh>
    <rPh sb="6" eb="8">
      <t>ヘヤ</t>
    </rPh>
    <rPh sb="8" eb="10">
      <t>ジュンビ</t>
    </rPh>
    <phoneticPr fontId="3"/>
  </si>
  <si>
    <t>* 部屋準備に掛かる原価は基本的に変わらず</t>
    <rPh sb="2" eb="6">
      <t>ヘヤジュンビ</t>
    </rPh>
    <rPh sb="7" eb="8">
      <t>カ</t>
    </rPh>
    <rPh sb="10" eb="12">
      <t>ゲンカ</t>
    </rPh>
    <rPh sb="13" eb="16">
      <t>キホンテキ</t>
    </rPh>
    <rPh sb="17" eb="18">
      <t>カ</t>
    </rPh>
    <phoneticPr fontId="3"/>
  </si>
  <si>
    <t>稼働率の低下</t>
    <rPh sb="0" eb="3">
      <t>カドウリツ</t>
    </rPh>
    <rPh sb="4" eb="6">
      <t>テイカ</t>
    </rPh>
    <phoneticPr fontId="3"/>
  </si>
  <si>
    <t>利益率の改善</t>
    <rPh sb="0" eb="3">
      <t>リエキリツ</t>
    </rPh>
    <rPh sb="4" eb="6">
      <t>カイゼン</t>
    </rPh>
    <phoneticPr fontId="3"/>
  </si>
  <si>
    <t>利益増</t>
    <rPh sb="0" eb="2">
      <t>リエキ</t>
    </rPh>
    <rPh sb="2" eb="3">
      <t>ゾウ</t>
    </rPh>
    <phoneticPr fontId="3"/>
  </si>
  <si>
    <t>【注意事項】</t>
    <rPh sb="1" eb="5">
      <t>チュウイジコウ</t>
    </rPh>
    <phoneticPr fontId="3"/>
  </si>
  <si>
    <t>* グレー網掛以外の数値を変更</t>
    <rPh sb="5" eb="7">
      <t>アミカ</t>
    </rPh>
    <rPh sb="7" eb="9">
      <t>イガイ</t>
    </rPh>
    <rPh sb="10" eb="12">
      <t>スウチ</t>
    </rPh>
    <rPh sb="13" eb="15">
      <t>ヘンコウ</t>
    </rPh>
    <phoneticPr fontId="3"/>
  </si>
  <si>
    <t>■一日の販売実績を想定</t>
    <rPh sb="1" eb="3">
      <t>イチニチ</t>
    </rPh>
    <rPh sb="4" eb="6">
      <t>ハンバイ</t>
    </rPh>
    <rPh sb="6" eb="8">
      <t>ジッセキ</t>
    </rPh>
    <rPh sb="9" eb="11">
      <t>ソウテイ</t>
    </rPh>
    <phoneticPr fontId="3"/>
  </si>
  <si>
    <t>価格変更を検討 →</t>
    <rPh sb="0" eb="2">
      <t>カカク</t>
    </rPh>
    <rPh sb="2" eb="4">
      <t>ヘンコウ</t>
    </rPh>
    <rPh sb="5" eb="7">
      <t>ケントウ</t>
    </rPh>
    <phoneticPr fontId="3"/>
  </si>
  <si>
    <t>稼働率低下予測</t>
    <rPh sb="0" eb="3">
      <t>カドウリツ</t>
    </rPh>
    <rPh sb="3" eb="5">
      <t>テイカ</t>
    </rPh>
    <rPh sb="5" eb="7">
      <t>ヨソク</t>
    </rPh>
    <phoneticPr fontId="3"/>
  </si>
  <si>
    <t>稼働率低下を予測 →</t>
    <rPh sb="0" eb="3">
      <t>カドウリツ</t>
    </rPh>
    <rPh sb="3" eb="5">
      <t>テイカ</t>
    </rPh>
    <rPh sb="6" eb="8">
      <t>ヨソク</t>
    </rPh>
    <phoneticPr fontId="3"/>
  </si>
  <si>
    <t>＊これは弊社が新人ホテリエ研修時に使用するものを、さらに簡略化したものです。</t>
    <rPh sb="4" eb="6">
      <t>ヘイシャ</t>
    </rPh>
    <rPh sb="7" eb="9">
      <t>シンジン</t>
    </rPh>
    <rPh sb="13" eb="16">
      <t>ケンシュウジ</t>
    </rPh>
    <rPh sb="17" eb="19">
      <t>シヨウ</t>
    </rPh>
    <rPh sb="28" eb="30">
      <t>カンリャク</t>
    </rPh>
    <rPh sb="30" eb="31">
      <t>カ</t>
    </rPh>
    <phoneticPr fontId="3"/>
  </si>
  <si>
    <t>＊実際の適正価格算出には、部屋タイプごと、客室だけでなく定員ベースでの算出、運営に掛かる人件費や光熱費の増減、</t>
    <rPh sb="1" eb="3">
      <t>ジッサイ</t>
    </rPh>
    <rPh sb="4" eb="6">
      <t>テキセイ</t>
    </rPh>
    <rPh sb="6" eb="8">
      <t>カカク</t>
    </rPh>
    <rPh sb="8" eb="10">
      <t>サンシュツ</t>
    </rPh>
    <rPh sb="13" eb="15">
      <t>ヘヤ</t>
    </rPh>
    <rPh sb="21" eb="23">
      <t>キャクシツ</t>
    </rPh>
    <rPh sb="28" eb="30">
      <t>テイイン</t>
    </rPh>
    <rPh sb="35" eb="37">
      <t>サンシュツ</t>
    </rPh>
    <rPh sb="38" eb="40">
      <t>ウンエイ</t>
    </rPh>
    <rPh sb="41" eb="42">
      <t>カ</t>
    </rPh>
    <rPh sb="44" eb="47">
      <t>ジンケンヒ</t>
    </rPh>
    <rPh sb="48" eb="51">
      <t>コウネツヒ</t>
    </rPh>
    <rPh sb="52" eb="54">
      <t>ゾウゲン</t>
    </rPh>
    <phoneticPr fontId="3"/>
  </si>
  <si>
    <r>
      <t>＊ビジネスでは、この改定後、新価格を基に</t>
    </r>
    <r>
      <rPr>
        <b/>
        <sz val="11"/>
        <color theme="1"/>
        <rFont val="游ゴシック"/>
        <family val="3"/>
        <charset val="128"/>
        <scheme val="minor"/>
      </rPr>
      <t>「この稼働率をどうやって向上させていくのか」</t>
    </r>
    <r>
      <rPr>
        <sz val="11"/>
        <color theme="1"/>
        <rFont val="游ゴシック"/>
        <family val="2"/>
        <charset val="128"/>
        <scheme val="minor"/>
      </rPr>
      <t>という段階に移ります。</t>
    </r>
    <rPh sb="10" eb="13">
      <t>カイテイゴ</t>
    </rPh>
    <rPh sb="14" eb="17">
      <t>シンカカク</t>
    </rPh>
    <rPh sb="18" eb="19">
      <t>モト</t>
    </rPh>
    <rPh sb="23" eb="26">
      <t>カドウリツ</t>
    </rPh>
    <rPh sb="32" eb="34">
      <t>コウジョウ</t>
    </rPh>
    <rPh sb="45" eb="47">
      <t>ダンカイ</t>
    </rPh>
    <rPh sb="48" eb="49">
      <t>ウツ</t>
    </rPh>
    <phoneticPr fontId="3"/>
  </si>
  <si>
    <t>＊適正価格を検討する際、わかりやすいように価格および稼働率のみを基に簡易的に算出するものです。</t>
    <rPh sb="1" eb="5">
      <t>テキセイカカク</t>
    </rPh>
    <rPh sb="6" eb="8">
      <t>ケントウ</t>
    </rPh>
    <rPh sb="10" eb="11">
      <t>サイ</t>
    </rPh>
    <rPh sb="21" eb="23">
      <t>カカク</t>
    </rPh>
    <rPh sb="26" eb="29">
      <t>カドウリツ</t>
    </rPh>
    <rPh sb="32" eb="33">
      <t>モト</t>
    </rPh>
    <rPh sb="34" eb="37">
      <t>カンイテキ</t>
    </rPh>
    <rPh sb="38" eb="40">
      <t>サンシュツ</t>
    </rPh>
    <phoneticPr fontId="3"/>
  </si>
  <si>
    <r>
      <t>　</t>
    </r>
    <r>
      <rPr>
        <b/>
        <sz val="11"/>
        <color theme="1"/>
        <rFont val="游ゴシック"/>
        <family val="3"/>
        <charset val="128"/>
        <scheme val="minor"/>
      </rPr>
      <t>「値上げすると稼働率が落ち、利益が残らない」</t>
    </r>
    <r>
      <rPr>
        <sz val="11"/>
        <color theme="1"/>
        <rFont val="游ゴシック"/>
        <family val="2"/>
        <charset val="128"/>
        <scheme val="minor"/>
      </rPr>
      <t>とご心配の方に、お試し感覚でお使いいただけます。</t>
    </r>
    <rPh sb="2" eb="4">
      <t>ネア</t>
    </rPh>
    <rPh sb="8" eb="11">
      <t>カドウリツ</t>
    </rPh>
    <rPh sb="12" eb="13">
      <t>オ</t>
    </rPh>
    <rPh sb="15" eb="17">
      <t>リエキ</t>
    </rPh>
    <rPh sb="18" eb="19">
      <t>ノコ</t>
    </rPh>
    <rPh sb="25" eb="27">
      <t>シンパイ</t>
    </rPh>
    <rPh sb="28" eb="29">
      <t>カタ</t>
    </rPh>
    <rPh sb="32" eb="33">
      <t>タメ</t>
    </rPh>
    <rPh sb="34" eb="36">
      <t>カンカク</t>
    </rPh>
    <rPh sb="38" eb="39">
      <t>ツカ</t>
    </rPh>
    <phoneticPr fontId="3"/>
  </si>
  <si>
    <t>　根拠に基づいた稼働率低下の予測、さらには近隣マーケットなどを調査した上で決定を行います。この表だけでのご判断はおやめください。</t>
    <rPh sb="1" eb="3">
      <t>コンキョ</t>
    </rPh>
    <rPh sb="4" eb="5">
      <t>モト</t>
    </rPh>
    <rPh sb="8" eb="11">
      <t>カドウリツ</t>
    </rPh>
    <rPh sb="11" eb="13">
      <t>テイカ</t>
    </rPh>
    <rPh sb="14" eb="16">
      <t>ヨソク</t>
    </rPh>
    <rPh sb="21" eb="23">
      <t>キンリン</t>
    </rPh>
    <rPh sb="31" eb="33">
      <t>チョウサ</t>
    </rPh>
    <rPh sb="35" eb="36">
      <t>ウエ</t>
    </rPh>
    <rPh sb="37" eb="39">
      <t>ケッテイ</t>
    </rPh>
    <rPh sb="40" eb="41">
      <t>オコナ</t>
    </rPh>
    <rPh sb="47" eb="48">
      <t>ヒョウ</t>
    </rPh>
    <rPh sb="53" eb="55">
      <t>ハンダン</t>
    </rPh>
    <phoneticPr fontId="3"/>
  </si>
  <si>
    <t>Delighting All Co.,Ltd.</t>
    <phoneticPr fontId="3"/>
  </si>
  <si>
    <t>* 減少率はマイナスで入力／増加率はそのまま入力</t>
    <rPh sb="2" eb="5">
      <t>ゲンショウリツ</t>
    </rPh>
    <rPh sb="11" eb="13">
      <t>ニュウリョク</t>
    </rPh>
    <rPh sb="14" eb="17">
      <t>ゾウカリツ</t>
    </rPh>
    <rPh sb="22" eb="24">
      <t>ニュウリョク</t>
    </rPh>
    <phoneticPr fontId="3"/>
  </si>
  <si>
    <t>利益ベースでは、低価格＆高稼働が必ずしも正解とは言えない例</t>
    <rPh sb="0" eb="2">
      <t>リエキ</t>
    </rPh>
    <rPh sb="8" eb="11">
      <t>テイカカク</t>
    </rPh>
    <rPh sb="12" eb="15">
      <t>コウカドウ</t>
    </rPh>
    <rPh sb="16" eb="17">
      <t>カナラ</t>
    </rPh>
    <rPh sb="20" eb="22">
      <t>セイカイ</t>
    </rPh>
    <rPh sb="24" eb="25">
      <t>イ</t>
    </rPh>
    <rPh sb="28" eb="29">
      <t>レイ</t>
    </rPh>
    <phoneticPr fontId="3"/>
  </si>
  <si>
    <r>
      <t>　</t>
    </r>
    <r>
      <rPr>
        <b/>
        <sz val="11"/>
        <color theme="1"/>
        <rFont val="游ゴシック"/>
        <family val="3"/>
        <charset val="128"/>
        <scheme val="minor"/>
      </rPr>
      <t>「利益ベースでは、低価格＆高稼働が必ずしも正解とは言えない」</t>
    </r>
    <r>
      <rPr>
        <sz val="11"/>
        <color theme="1"/>
        <rFont val="游ゴシック"/>
        <family val="2"/>
        <charset val="128"/>
        <scheme val="minor"/>
      </rPr>
      <t>と理解して貰うために使用しています。</t>
    </r>
    <rPh sb="2" eb="4">
      <t>リエキ</t>
    </rPh>
    <rPh sb="10" eb="13">
      <t>テイカカク</t>
    </rPh>
    <rPh sb="14" eb="17">
      <t>コウカドウ</t>
    </rPh>
    <rPh sb="18" eb="19">
      <t>カナラ</t>
    </rPh>
    <rPh sb="22" eb="24">
      <t>セイカイ</t>
    </rPh>
    <rPh sb="26" eb="27">
      <t>イ</t>
    </rPh>
    <rPh sb="32" eb="34">
      <t>リカイ</t>
    </rPh>
    <rPh sb="36" eb="37">
      <t>モラ</t>
    </rPh>
    <rPh sb="41" eb="43">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</si>
</sst>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b/>
      <sz val="16"/>
      <color theme="1"/>
      <name val="游ゴシック"/>
      <family val="3"/>
      <charset val="128"/>
      <scheme val="minor"/>
    </font>
    <font>
      <sz val="11"/>
      <color theme="1"/>
      <name val="Times New Roman"/>
      <family val="1"/>
    </font>
    <font>
      <b/>
      <i/>
      <sz val="11"/>
      <color theme="1"/>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7">
    <xf numFmtId="0" fontId="0" fillId="0" borderId="0" xfId="0">
      <alignment vertical="center"/>
    </xf>
    <xf numFmtId="0" fontId="0" fillId="0" borderId="0" xfId="0" quotePrefix="1">
      <alignment vertical="center"/>
    </xf>
    <xf numFmtId="3" fontId="0" fillId="0" borderId="0" xfId="0" applyNumberFormat="1">
      <alignment vertical="center"/>
    </xf>
    <xf numFmtId="0" fontId="0" fillId="0" borderId="1" xfId="0" applyBorder="1">
      <alignment vertical="center"/>
    </xf>
    <xf numFmtId="3" fontId="0" fillId="0" borderId="1" xfId="0" applyNumberFormat="1" applyBorder="1">
      <alignment vertical="center"/>
    </xf>
    <xf numFmtId="176" fontId="0" fillId="0" borderId="1" xfId="1" applyNumberFormat="1" applyFont="1" applyBorder="1">
      <alignment vertical="center"/>
    </xf>
    <xf numFmtId="0" fontId="0" fillId="0" borderId="1" xfId="0" quotePrefix="1" applyBorder="1">
      <alignment vertical="center"/>
    </xf>
    <xf numFmtId="176" fontId="2" fillId="0" borderId="1" xfId="1" applyNumberFormat="1" applyFont="1" applyBorder="1">
      <alignment vertical="center"/>
    </xf>
    <xf numFmtId="0" fontId="4" fillId="4" borderId="1" xfId="0" quotePrefix="1" applyFont="1" applyFill="1" applyBorder="1">
      <alignment vertical="center"/>
    </xf>
    <xf numFmtId="0" fontId="4" fillId="4" borderId="1" xfId="0" applyFont="1" applyFill="1" applyBorder="1">
      <alignment vertical="center"/>
    </xf>
    <xf numFmtId="0" fontId="4" fillId="3" borderId="1" xfId="0" quotePrefix="1" applyFont="1" applyFill="1" applyBorder="1">
      <alignment vertical="center"/>
    </xf>
    <xf numFmtId="0" fontId="4" fillId="2" borderId="1" xfId="0" quotePrefix="1" applyFont="1" applyFill="1" applyBorder="1">
      <alignment vertical="center"/>
    </xf>
    <xf numFmtId="0" fontId="4" fillId="2" borderId="1" xfId="0" applyFont="1" applyFill="1" applyBorder="1">
      <alignment vertical="center"/>
    </xf>
    <xf numFmtId="0" fontId="4" fillId="3" borderId="1" xfId="0" applyFont="1" applyFill="1" applyBorder="1">
      <alignment vertical="center"/>
    </xf>
    <xf numFmtId="0" fontId="4" fillId="5" borderId="1" xfId="0" applyFont="1" applyFill="1" applyBorder="1">
      <alignment vertical="center"/>
    </xf>
    <xf numFmtId="0" fontId="0" fillId="6" borderId="1" xfId="0" applyFill="1" applyBorder="1">
      <alignment vertical="center"/>
    </xf>
    <xf numFmtId="176" fontId="0" fillId="6" borderId="1" xfId="1" applyNumberFormat="1" applyFont="1" applyFill="1" applyBorder="1">
      <alignment vertical="center"/>
    </xf>
    <xf numFmtId="3" fontId="0" fillId="6" borderId="1" xfId="0" applyNumberFormat="1" applyFill="1" applyBorder="1">
      <alignment vertical="center"/>
    </xf>
    <xf numFmtId="3" fontId="4" fillId="6" borderId="1" xfId="0" applyNumberFormat="1" applyFont="1" applyFill="1" applyBorder="1">
      <alignment vertical="center"/>
    </xf>
    <xf numFmtId="176" fontId="4" fillId="6" borderId="1" xfId="0" applyNumberFormat="1" applyFont="1" applyFill="1" applyBorder="1">
      <alignment vertical="center"/>
    </xf>
    <xf numFmtId="176" fontId="5" fillId="6" borderId="1" xfId="0" applyNumberFormat="1" applyFont="1" applyFill="1" applyBorder="1">
      <alignment vertical="center"/>
    </xf>
    <xf numFmtId="0" fontId="0" fillId="0" borderId="0" xfId="0" applyAlignment="1">
      <alignment horizontal="center"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A46F8-2F45-44AF-A87F-55038C9B8815}">
  <dimension ref="B2:H29"/>
  <sheetViews>
    <sheetView tabSelected="1" topLeftCell="A9" workbookViewId="0">
      <selection activeCell="K22" sqref="K22"/>
    </sheetView>
  </sheetViews>
  <sheetFormatPr defaultRowHeight="18.75" x14ac:dyDescent="0.4"/>
  <cols>
    <col min="2" max="2" width="20.625" customWidth="1"/>
    <col min="4" max="4" width="19.875" style="21" customWidth="1"/>
    <col min="5" max="5" width="20.625" customWidth="1"/>
  </cols>
  <sheetData>
    <row r="2" spans="2:8" ht="25.5" x14ac:dyDescent="0.4">
      <c r="B2" s="23" t="s">
        <v>33</v>
      </c>
      <c r="H2" s="26" t="s">
        <v>31</v>
      </c>
    </row>
    <row r="3" spans="2:8" x14ac:dyDescent="0.4">
      <c r="E3" s="25"/>
    </row>
    <row r="4" spans="2:8" x14ac:dyDescent="0.4">
      <c r="B4" t="s">
        <v>21</v>
      </c>
    </row>
    <row r="6" spans="2:8" x14ac:dyDescent="0.4">
      <c r="B6" s="3" t="s">
        <v>0</v>
      </c>
      <c r="C6" s="4">
        <v>10000</v>
      </c>
      <c r="D6" s="21" t="s">
        <v>22</v>
      </c>
      <c r="E6" s="3" t="s">
        <v>1</v>
      </c>
      <c r="F6" s="4">
        <v>12000</v>
      </c>
      <c r="G6" t="s">
        <v>20</v>
      </c>
    </row>
    <row r="7" spans="2:8" x14ac:dyDescent="0.4">
      <c r="B7" s="3" t="s">
        <v>2</v>
      </c>
      <c r="C7" s="3">
        <v>50</v>
      </c>
      <c r="E7" s="3" t="s">
        <v>2</v>
      </c>
      <c r="F7" s="15">
        <f>C7</f>
        <v>50</v>
      </c>
    </row>
    <row r="8" spans="2:8" x14ac:dyDescent="0.4">
      <c r="B8" s="3" t="s">
        <v>3</v>
      </c>
      <c r="C8" s="5">
        <v>0.7</v>
      </c>
      <c r="E8" s="3" t="s">
        <v>3</v>
      </c>
      <c r="F8" s="16">
        <f>C8</f>
        <v>0.7</v>
      </c>
    </row>
    <row r="9" spans="2:8" x14ac:dyDescent="0.4">
      <c r="B9" s="6" t="s">
        <v>4</v>
      </c>
      <c r="C9" s="5"/>
      <c r="D9" s="21" t="s">
        <v>24</v>
      </c>
      <c r="E9" s="3" t="s">
        <v>23</v>
      </c>
      <c r="F9" s="7">
        <v>-0.1</v>
      </c>
      <c r="G9" t="s">
        <v>32</v>
      </c>
    </row>
    <row r="10" spans="2:8" x14ac:dyDescent="0.4">
      <c r="B10" s="11" t="s">
        <v>7</v>
      </c>
      <c r="C10" s="18">
        <f>C6*C7*C8</f>
        <v>350000</v>
      </c>
      <c r="E10" s="12" t="s">
        <v>8</v>
      </c>
      <c r="F10" s="18">
        <f>F6*F7*(F8+F9)</f>
        <v>360000</v>
      </c>
    </row>
    <row r="11" spans="2:8" x14ac:dyDescent="0.4">
      <c r="B11" s="1"/>
      <c r="C11" s="2"/>
      <c r="F11" s="2"/>
    </row>
    <row r="12" spans="2:8" x14ac:dyDescent="0.4">
      <c r="B12" s="6" t="s">
        <v>13</v>
      </c>
      <c r="C12" s="4">
        <v>3000</v>
      </c>
      <c r="E12" s="3" t="s">
        <v>14</v>
      </c>
      <c r="F12" s="17">
        <f>C12</f>
        <v>3000</v>
      </c>
      <c r="G12" t="s">
        <v>15</v>
      </c>
    </row>
    <row r="13" spans="2:8" x14ac:dyDescent="0.4">
      <c r="B13" s="10" t="s">
        <v>9</v>
      </c>
      <c r="C13" s="18">
        <f>C12*C7*C8</f>
        <v>105000</v>
      </c>
      <c r="E13" s="13" t="s">
        <v>10</v>
      </c>
      <c r="F13" s="18">
        <f>F12*F7*(F8+F9)</f>
        <v>90000</v>
      </c>
    </row>
    <row r="14" spans="2:8" x14ac:dyDescent="0.4">
      <c r="B14" s="1"/>
      <c r="C14" s="2"/>
    </row>
    <row r="15" spans="2:8" x14ac:dyDescent="0.4">
      <c r="B15" s="8" t="s">
        <v>11</v>
      </c>
      <c r="C15" s="18">
        <f>C10-C13</f>
        <v>245000</v>
      </c>
      <c r="E15" s="8" t="s">
        <v>12</v>
      </c>
      <c r="F15" s="18">
        <f>F10-F13</f>
        <v>270000</v>
      </c>
    </row>
    <row r="16" spans="2:8" x14ac:dyDescent="0.4">
      <c r="B16" s="9" t="s">
        <v>5</v>
      </c>
      <c r="C16" s="19">
        <f>C15/C10</f>
        <v>0.7</v>
      </c>
      <c r="E16" s="9" t="s">
        <v>6</v>
      </c>
      <c r="F16" s="19">
        <f>F15/F10</f>
        <v>0.75</v>
      </c>
    </row>
    <row r="18" spans="2:6" x14ac:dyDescent="0.4">
      <c r="E18" s="14" t="s">
        <v>16</v>
      </c>
      <c r="F18" s="20">
        <f>F9</f>
        <v>-0.1</v>
      </c>
    </row>
    <row r="19" spans="2:6" x14ac:dyDescent="0.4">
      <c r="E19" s="14" t="s">
        <v>18</v>
      </c>
      <c r="F19" s="18">
        <f>F15-C15</f>
        <v>25000</v>
      </c>
    </row>
    <row r="20" spans="2:6" x14ac:dyDescent="0.4">
      <c r="E20" s="14" t="s">
        <v>17</v>
      </c>
      <c r="F20" s="19">
        <f>F16-C16</f>
        <v>5.0000000000000044E-2</v>
      </c>
    </row>
    <row r="22" spans="2:6" x14ac:dyDescent="0.4">
      <c r="B22" s="22" t="s">
        <v>19</v>
      </c>
    </row>
    <row r="23" spans="2:6" x14ac:dyDescent="0.4">
      <c r="B23" t="s">
        <v>28</v>
      </c>
    </row>
    <row r="24" spans="2:6" x14ac:dyDescent="0.4">
      <c r="B24" t="s">
        <v>29</v>
      </c>
    </row>
    <row r="25" spans="2:6" x14ac:dyDescent="0.4">
      <c r="B25" t="s">
        <v>25</v>
      </c>
    </row>
    <row r="26" spans="2:6" x14ac:dyDescent="0.4">
      <c r="B26" t="s">
        <v>34</v>
      </c>
    </row>
    <row r="27" spans="2:6" x14ac:dyDescent="0.4">
      <c r="B27" s="24" t="s">
        <v>26</v>
      </c>
    </row>
    <row r="28" spans="2:6" x14ac:dyDescent="0.4">
      <c r="B28" s="24" t="s">
        <v>30</v>
      </c>
    </row>
    <row r="29" spans="2:6" x14ac:dyDescent="0.4">
      <c r="B29" t="s">
        <v>27</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0BF7-A203-4CD1-AB6D-D96C17C60F57}">
  <sheetPr>
    <pageSetUpPr fitToPage="1"/>
  </sheetPr>
  <dimension ref="B2:H29"/>
  <sheetViews>
    <sheetView topLeftCell="A9" zoomScaleNormal="100" workbookViewId="0">
      <selection activeCell="L22" sqref="L22"/>
    </sheetView>
  </sheetViews>
  <sheetFormatPr defaultRowHeight="18.75" x14ac:dyDescent="0.4"/>
  <cols>
    <col min="2" max="2" width="20.625" customWidth="1"/>
    <col min="4" max="4" width="19.875" style="21" customWidth="1"/>
    <col min="5" max="5" width="20.625" customWidth="1"/>
  </cols>
  <sheetData>
    <row r="2" spans="2:8" ht="25.5" x14ac:dyDescent="0.4">
      <c r="B2" s="23" t="s">
        <v>33</v>
      </c>
      <c r="H2" s="26" t="s">
        <v>31</v>
      </c>
    </row>
    <row r="4" spans="2:8" x14ac:dyDescent="0.4">
      <c r="B4" t="s">
        <v>21</v>
      </c>
    </row>
    <row r="6" spans="2:8" x14ac:dyDescent="0.4">
      <c r="B6" s="3" t="s">
        <v>0</v>
      </c>
      <c r="C6" s="4">
        <v>10000</v>
      </c>
      <c r="D6" s="21" t="s">
        <v>22</v>
      </c>
      <c r="E6" s="3" t="s">
        <v>1</v>
      </c>
      <c r="F6" s="4">
        <v>12000</v>
      </c>
      <c r="G6" t="s">
        <v>20</v>
      </c>
    </row>
    <row r="7" spans="2:8" x14ac:dyDescent="0.4">
      <c r="B7" s="3" t="s">
        <v>2</v>
      </c>
      <c r="C7" s="3">
        <v>50</v>
      </c>
      <c r="E7" s="3" t="s">
        <v>2</v>
      </c>
      <c r="F7" s="15">
        <f>C7</f>
        <v>50</v>
      </c>
    </row>
    <row r="8" spans="2:8" x14ac:dyDescent="0.4">
      <c r="B8" s="3" t="s">
        <v>3</v>
      </c>
      <c r="C8" s="5">
        <v>0.7</v>
      </c>
      <c r="E8" s="3" t="s">
        <v>3</v>
      </c>
      <c r="F8" s="16">
        <f>C8</f>
        <v>0.7</v>
      </c>
    </row>
    <row r="9" spans="2:8" x14ac:dyDescent="0.4">
      <c r="B9" s="6" t="s">
        <v>4</v>
      </c>
      <c r="C9" s="5"/>
      <c r="D9" s="21" t="s">
        <v>24</v>
      </c>
      <c r="E9" s="3" t="s">
        <v>23</v>
      </c>
      <c r="F9" s="7">
        <v>-0.1</v>
      </c>
      <c r="G9" t="s">
        <v>32</v>
      </c>
    </row>
    <row r="10" spans="2:8" x14ac:dyDescent="0.4">
      <c r="B10" s="11" t="s">
        <v>7</v>
      </c>
      <c r="C10" s="18">
        <f>C6*C7*C8</f>
        <v>350000</v>
      </c>
      <c r="E10" s="12" t="s">
        <v>8</v>
      </c>
      <c r="F10" s="18">
        <f>F6*F7*(F8+F9)</f>
        <v>360000</v>
      </c>
    </row>
    <row r="11" spans="2:8" x14ac:dyDescent="0.4">
      <c r="B11" s="1"/>
      <c r="C11" s="2"/>
      <c r="F11" s="2"/>
    </row>
    <row r="12" spans="2:8" x14ac:dyDescent="0.4">
      <c r="B12" s="6" t="s">
        <v>13</v>
      </c>
      <c r="C12" s="4">
        <v>3000</v>
      </c>
      <c r="E12" s="3" t="s">
        <v>14</v>
      </c>
      <c r="F12" s="17">
        <f>C12</f>
        <v>3000</v>
      </c>
      <c r="G12" t="s">
        <v>15</v>
      </c>
    </row>
    <row r="13" spans="2:8" x14ac:dyDescent="0.4">
      <c r="B13" s="10" t="s">
        <v>9</v>
      </c>
      <c r="C13" s="18">
        <f>C12*C7*C8</f>
        <v>105000</v>
      </c>
      <c r="E13" s="13" t="s">
        <v>10</v>
      </c>
      <c r="F13" s="18">
        <f>F12*F7*(F8+F9)</f>
        <v>90000</v>
      </c>
    </row>
    <row r="14" spans="2:8" x14ac:dyDescent="0.4">
      <c r="B14" s="1"/>
      <c r="C14" s="2"/>
    </row>
    <row r="15" spans="2:8" x14ac:dyDescent="0.4">
      <c r="B15" s="8" t="s">
        <v>11</v>
      </c>
      <c r="C15" s="18">
        <f>C10-C13</f>
        <v>245000</v>
      </c>
      <c r="E15" s="8" t="s">
        <v>12</v>
      </c>
      <c r="F15" s="18">
        <f>F10-F13</f>
        <v>270000</v>
      </c>
    </row>
    <row r="16" spans="2:8" x14ac:dyDescent="0.4">
      <c r="B16" s="9" t="s">
        <v>5</v>
      </c>
      <c r="C16" s="19">
        <f>C15/C10</f>
        <v>0.7</v>
      </c>
      <c r="E16" s="9" t="s">
        <v>6</v>
      </c>
      <c r="F16" s="19">
        <f>F15/F10</f>
        <v>0.75</v>
      </c>
    </row>
    <row r="18" spans="2:6" x14ac:dyDescent="0.4">
      <c r="E18" s="14" t="s">
        <v>16</v>
      </c>
      <c r="F18" s="20">
        <f>F9</f>
        <v>-0.1</v>
      </c>
    </row>
    <row r="19" spans="2:6" x14ac:dyDescent="0.4">
      <c r="E19" s="14" t="s">
        <v>18</v>
      </c>
      <c r="F19" s="18">
        <f>F15-C15</f>
        <v>25000</v>
      </c>
    </row>
    <row r="20" spans="2:6" x14ac:dyDescent="0.4">
      <c r="E20" s="14" t="s">
        <v>17</v>
      </c>
      <c r="F20" s="19">
        <f>F16-C16</f>
        <v>5.0000000000000044E-2</v>
      </c>
    </row>
    <row r="22" spans="2:6" x14ac:dyDescent="0.4">
      <c r="B22" s="22" t="s">
        <v>19</v>
      </c>
    </row>
    <row r="23" spans="2:6" x14ac:dyDescent="0.4">
      <c r="B23" t="s">
        <v>28</v>
      </c>
    </row>
    <row r="24" spans="2:6" x14ac:dyDescent="0.4">
      <c r="B24" t="s">
        <v>29</v>
      </c>
    </row>
    <row r="25" spans="2:6" x14ac:dyDescent="0.4">
      <c r="B25" t="s">
        <v>25</v>
      </c>
    </row>
    <row r="26" spans="2:6" x14ac:dyDescent="0.4">
      <c r="B26" t="s">
        <v>34</v>
      </c>
    </row>
    <row r="27" spans="2:6" x14ac:dyDescent="0.4">
      <c r="B27" s="24" t="s">
        <v>26</v>
      </c>
    </row>
    <row r="28" spans="2:6" x14ac:dyDescent="0.4">
      <c r="B28" s="24" t="s">
        <v>30</v>
      </c>
    </row>
    <row r="29" spans="2:6" x14ac:dyDescent="0.4">
      <c r="B29" t="s">
        <v>27</v>
      </c>
    </row>
  </sheetData>
  <phoneticPr fontId="3"/>
  <pageMargins left="0.7" right="0.7" top="0.75" bottom="0.75" header="0.3" footer="0.3"/>
  <pageSetup paperSize="9" scale="8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作業用</vt:lpstr>
      <vt:lpstr>原本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Delighting All Co.,Ltd. Kaz</dc:creator>
  <cp:lastModifiedBy>Delighting All Co.,Ltd. Kaz</cp:lastModifiedBy>
  <cp:lastPrinted>2025-01-28T00:17:44Z</cp:lastPrinted>
  <dcterms:created xsi:type="dcterms:W3CDTF">2025-01-27T22:34:57Z</dcterms:created>
  <dcterms:modified xsi:type="dcterms:W3CDTF">2025-01-28T00:33:32Z</dcterms:modified>
</cp:coreProperties>
</file>